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40" yWindow="65416" windowWidth="15480" windowHeight="103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<sst xmlns="http://schemas.openxmlformats.org/spreadsheetml/2006/main" count="51" uniqueCount="40">
  <si>
    <t xml:space="preserve">World Population History Data from various sources </t>
  </si>
  <si>
    <t>Source</t>
  </si>
  <si>
    <t>Deevey, 1960</t>
  </si>
  <si>
    <t xml:space="preserve">McEvedy &amp; </t>
  </si>
  <si>
    <t>Jones, 1978</t>
  </si>
  <si>
    <t>years before</t>
  </si>
  <si>
    <t xml:space="preserve">Times for </t>
  </si>
  <si>
    <t>both sources</t>
  </si>
  <si>
    <t>combined</t>
  </si>
  <si>
    <t>Global</t>
  </si>
  <si>
    <t>population</t>
  </si>
  <si>
    <t>Years before</t>
  </si>
  <si>
    <t>WRI</t>
  </si>
  <si>
    <t>annual</t>
  </si>
  <si>
    <t>data books</t>
  </si>
  <si>
    <t>1998 World</t>
  </si>
  <si>
    <t>Devel Indicators</t>
  </si>
  <si>
    <t>World Bank,</t>
  </si>
  <si>
    <t>WRI book 1994-1995</t>
  </si>
  <si>
    <t>WRI book 1996-1997</t>
  </si>
  <si>
    <t>WRI book 1998-1999</t>
  </si>
  <si>
    <t>WRI book 1988-1989</t>
  </si>
  <si>
    <t>Annual %</t>
  </si>
  <si>
    <t>increase</t>
  </si>
  <si>
    <t>Annual prop</t>
  </si>
  <si>
    <t>This version keeps only one entry per year - the most recent publication</t>
  </si>
  <si>
    <t xml:space="preserve">2040 yrs ago data from Deevey omitted because its combination with McEvedy and Jones makes a spurious increase interval. </t>
  </si>
  <si>
    <t>If the Deevey 2040 datum is retained it creates a negative and then a high positive growth rate calculation due to pooling different datasets.  This is a feature of combining data sets, that is, due to error in estimates, not due to actual population changes.  Thus, the 2040 datum was omitted in favor of the more recent McEvedy and Jones estimate.</t>
  </si>
  <si>
    <t>Note: 1980 and 1993 omitted because I couldn't find references to those data</t>
  </si>
  <si>
    <t>Absolute inc</t>
  </si>
  <si>
    <t>per year</t>
  </si>
  <si>
    <t>Other prop</t>
  </si>
  <si>
    <t>inc calcs</t>
  </si>
  <si>
    <t>McEvedy, C. and R. Jones. 1978. Atlas of World Population History. Penguin.</t>
  </si>
  <si>
    <t>World Resources Institute.  1988, World Resources 1988-1989. Oxford</t>
  </si>
  <si>
    <t>University Press.</t>
  </si>
  <si>
    <t>World Resources Institute.  1994, World Resources 1994-1995. Oxford</t>
  </si>
  <si>
    <t>World Resources Institute.  1996, World Resources 1996-1997. Oxford</t>
  </si>
  <si>
    <t>World Resources Institute.  1998, World Resources 1998-1999. Oxford</t>
  </si>
  <si>
    <t xml:space="preserve">New York.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</si>
</sst>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0.0E+00"/>
    <numFmt numFmtId="167" formatCode="0.000000000"/>
    <numFmt numFmtId="168" formatCode="0.00000000000000000000"/>
  </numFmts>
  <fonts count="4">
    <font>
      <sz val="9"/>
      <name val="Geneva"/>
      <family val="0"/>
    </font>
    <font>
      <b/>
      <sz val="9"/>
      <name val="Geneva"/>
      <family val="0"/>
    </font>
    <font>
      <i/>
      <sz val="9"/>
      <name val="Geneva"/>
      <family val="0"/>
    </font>
    <font>
      <b/>
      <i/>
      <sz val="9"/>
      <name val="Geneva"/>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1" fontId="0" fillId="0" borderId="0" xfId="0" applyNumberFormat="1" applyAlignment="1">
      <alignment/>
    </xf>
    <xf numFmtId="0" fontId="0" fillId="0" borderId="0" xfId="0" applyAlignment="1">
      <alignment horizontal="center"/>
    </xf>
    <xf numFmtId="3" fontId="0" fillId="0" borderId="0" xfId="0" applyNumberFormat="1" applyAlignment="1">
      <alignment/>
    </xf>
    <xf numFmtId="0" fontId="0" fillId="0" borderId="0" xfId="0" applyAlignment="1">
      <alignment/>
    </xf>
    <xf numFmtId="164" fontId="0" fillId="0" borderId="0" xfId="0" applyNumberFormat="1" applyAlignment="1">
      <alignment/>
    </xf>
    <xf numFmtId="0" fontId="1" fillId="0" borderId="0" xfId="0" applyFont="1" applyAlignment="1">
      <alignment/>
    </xf>
    <xf numFmtId="0"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 fontId="0" fillId="0" borderId="0" xfId="0" applyNumberFormat="1" applyAlignment="1">
      <alignment/>
    </xf>
    <xf numFmtId="1"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3"/>
  <sheetViews>
    <sheetView tabSelected="1" workbookViewId="0" topLeftCell="A41">
      <selection activeCell="B68" sqref="B68"/>
    </sheetView>
  </sheetViews>
  <sheetFormatPr defaultColWidth="9.00390625" defaultRowHeight="12"/>
  <cols>
    <col min="1" max="2" width="11.375" style="0" customWidth="1"/>
    <col min="3" max="4" width="12.00390625" style="0" customWidth="1"/>
    <col min="5" max="5" width="19.375" style="10" customWidth="1"/>
    <col min="6" max="6" width="11.375" style="0" customWidth="1"/>
    <col min="7" max="7" width="12.00390625" style="0" bestFit="1" customWidth="1"/>
    <col min="8" max="8" width="11.375" style="0" customWidth="1"/>
    <col min="9" max="9" width="12.375" style="0" bestFit="1" customWidth="1"/>
    <col min="10" max="10" width="12.375" style="0" customWidth="1"/>
    <col min="11" max="16384" width="11.375" style="0" customWidth="1"/>
  </cols>
  <sheetData>
    <row r="1" ht="12">
      <c r="A1" t="s">
        <v>0</v>
      </c>
    </row>
    <row r="4" ht="12">
      <c r="L4" s="1"/>
    </row>
    <row r="5" spans="1:12" ht="12">
      <c r="A5" s="2" t="s">
        <v>1</v>
      </c>
      <c r="B5" s="2" t="s">
        <v>1</v>
      </c>
      <c r="C5" s="4" t="s">
        <v>12</v>
      </c>
      <c r="D5" s="4" t="s">
        <v>17</v>
      </c>
      <c r="F5" t="s">
        <v>6</v>
      </c>
      <c r="L5" s="1"/>
    </row>
    <row r="6" spans="1:12" ht="12">
      <c r="A6" t="s">
        <v>2</v>
      </c>
      <c r="B6" t="s">
        <v>3</v>
      </c>
      <c r="C6" s="4" t="s">
        <v>13</v>
      </c>
      <c r="D6" s="4" t="s">
        <v>15</v>
      </c>
      <c r="F6" t="s">
        <v>7</v>
      </c>
      <c r="L6" s="1"/>
    </row>
    <row r="7" spans="2:12" ht="12">
      <c r="B7" t="s">
        <v>4</v>
      </c>
      <c r="C7" s="4" t="s">
        <v>14</v>
      </c>
      <c r="D7" s="4" t="s">
        <v>16</v>
      </c>
      <c r="F7" t="s">
        <v>8</v>
      </c>
      <c r="L7" s="1"/>
    </row>
    <row r="8" ht="12">
      <c r="L8" s="1"/>
    </row>
    <row r="9" spans="1:10" ht="12">
      <c r="A9" t="s">
        <v>5</v>
      </c>
      <c r="B9" t="s">
        <v>5</v>
      </c>
      <c r="C9" t="s">
        <v>5</v>
      </c>
      <c r="D9" t="s">
        <v>5</v>
      </c>
      <c r="E9" s="11" t="s">
        <v>9</v>
      </c>
      <c r="F9" s="2" t="s">
        <v>11</v>
      </c>
      <c r="G9" t="s">
        <v>24</v>
      </c>
      <c r="H9" t="s">
        <v>22</v>
      </c>
      <c r="I9" t="s">
        <v>29</v>
      </c>
      <c r="J9" t="s">
        <v>31</v>
      </c>
    </row>
    <row r="10" spans="1:10" ht="12">
      <c r="A10" s="2">
        <v>2000</v>
      </c>
      <c r="B10" s="2">
        <v>2000</v>
      </c>
      <c r="C10" s="2">
        <v>2000</v>
      </c>
      <c r="D10" s="2">
        <v>2000</v>
      </c>
      <c r="E10" s="11" t="s">
        <v>10</v>
      </c>
      <c r="F10" s="2">
        <v>2000</v>
      </c>
      <c r="G10" t="s">
        <v>23</v>
      </c>
      <c r="H10" t="s">
        <v>23</v>
      </c>
      <c r="I10" t="s">
        <v>30</v>
      </c>
      <c r="J10" t="s">
        <v>32</v>
      </c>
    </row>
    <row r="11" spans="1:4" ht="12">
      <c r="A11" s="2"/>
      <c r="B11" s="2"/>
      <c r="C11" s="2"/>
      <c r="D11" s="2"/>
    </row>
    <row r="12" spans="1:6" ht="12">
      <c r="A12" s="3">
        <v>1000040</v>
      </c>
      <c r="E12" s="10">
        <v>125000</v>
      </c>
      <c r="F12" s="3">
        <f>A12+B12</f>
        <v>1000040</v>
      </c>
    </row>
    <row r="13" spans="1:10" ht="12">
      <c r="A13">
        <v>300040</v>
      </c>
      <c r="E13" s="10">
        <v>1000000</v>
      </c>
      <c r="F13" s="3">
        <f aca="true" t="shared" si="0" ref="F13:F31">A13+B13</f>
        <v>300040</v>
      </c>
      <c r="G13" s="5">
        <f>(E13/E12)^(1/(F12-F13))-1</f>
        <v>2.9706351860614433E-06</v>
      </c>
      <c r="H13" s="5">
        <f>G13*100</f>
        <v>0.00029706351860614433</v>
      </c>
      <c r="I13" s="8">
        <f>(E13-E12)/(F12-F13)</f>
        <v>1.25</v>
      </c>
      <c r="J13" s="9">
        <f>(E13/E12)^(1/(F12-F13))-1</f>
        <v>2.9706351860614433E-06</v>
      </c>
    </row>
    <row r="14" spans="2:10" ht="12">
      <c r="B14">
        <v>100000</v>
      </c>
      <c r="E14" s="10">
        <v>1700000</v>
      </c>
      <c r="F14" s="3">
        <f t="shared" si="0"/>
        <v>100000</v>
      </c>
      <c r="G14" s="5">
        <f aca="true" t="shared" si="1" ref="G14:G46">(E14/E13)^(1/(F13-F14))-1</f>
        <v>2.6526142513638717E-06</v>
      </c>
      <c r="H14" s="5">
        <f aca="true" t="shared" si="2" ref="H14:H46">G14*100</f>
        <v>0.0002652614251363872</v>
      </c>
      <c r="I14" s="8">
        <f aca="true" t="shared" si="3" ref="I14:I46">(E14-E13)/(F13-F14)</f>
        <v>3.4993001399720054</v>
      </c>
      <c r="J14" s="8"/>
    </row>
    <row r="15" spans="1:10" ht="12">
      <c r="A15">
        <v>25040</v>
      </c>
      <c r="E15" s="10">
        <v>3340000</v>
      </c>
      <c r="F15" s="3">
        <f t="shared" si="0"/>
        <v>25040</v>
      </c>
      <c r="G15" s="5">
        <f t="shared" si="1"/>
        <v>9.009412995419908E-06</v>
      </c>
      <c r="H15" s="5">
        <f t="shared" si="2"/>
        <v>0.0009009412995419908</v>
      </c>
      <c r="I15" s="8">
        <f t="shared" si="3"/>
        <v>21.878335112059766</v>
      </c>
      <c r="J15" s="8"/>
    </row>
    <row r="16" spans="2:10" ht="12">
      <c r="B16">
        <v>12000</v>
      </c>
      <c r="E16" s="10">
        <v>4000000</v>
      </c>
      <c r="F16" s="3">
        <f t="shared" si="0"/>
        <v>12000</v>
      </c>
      <c r="G16" s="5">
        <f t="shared" si="1"/>
        <v>1.382858902898576E-05</v>
      </c>
      <c r="H16" s="5">
        <f t="shared" si="2"/>
        <v>0.001382858902898576</v>
      </c>
      <c r="I16" s="8">
        <f t="shared" si="3"/>
        <v>50.61349693251534</v>
      </c>
      <c r="J16" s="8"/>
    </row>
    <row r="17" spans="1:10" ht="12">
      <c r="A17">
        <v>10040</v>
      </c>
      <c r="E17" s="10">
        <v>5320000</v>
      </c>
      <c r="F17" s="3">
        <f t="shared" si="0"/>
        <v>10040</v>
      </c>
      <c r="G17" s="5">
        <f t="shared" si="1"/>
        <v>0.00014551004588314598</v>
      </c>
      <c r="H17" s="5">
        <f t="shared" si="2"/>
        <v>0.014551004588314598</v>
      </c>
      <c r="I17" s="8">
        <f t="shared" si="3"/>
        <v>673.469387755102</v>
      </c>
      <c r="J17" s="8"/>
    </row>
    <row r="18" spans="1:10" ht="12">
      <c r="A18">
        <v>6040</v>
      </c>
      <c r="E18" s="10">
        <v>86500000</v>
      </c>
      <c r="F18" s="3">
        <f t="shared" si="0"/>
        <v>6040</v>
      </c>
      <c r="G18" s="5">
        <f t="shared" si="1"/>
        <v>0.000697410855586611</v>
      </c>
      <c r="H18" s="5">
        <f t="shared" si="2"/>
        <v>0.0697410855586611</v>
      </c>
      <c r="I18" s="8">
        <f t="shared" si="3"/>
        <v>20295</v>
      </c>
      <c r="J18" s="5">
        <f>(E18/E17)^(1/(F17-F18))-1</f>
        <v>0.000697410855586611</v>
      </c>
    </row>
    <row r="19" spans="2:10" ht="12">
      <c r="B19">
        <v>2200</v>
      </c>
      <c r="E19" s="10">
        <v>150000000</v>
      </c>
      <c r="F19" s="3">
        <f t="shared" si="0"/>
        <v>2200</v>
      </c>
      <c r="G19" s="5">
        <f t="shared" si="1"/>
        <v>0.00014336727614705502</v>
      </c>
      <c r="H19" s="5">
        <f t="shared" si="2"/>
        <v>0.014336727614705502</v>
      </c>
      <c r="I19" s="8">
        <f t="shared" si="3"/>
        <v>16536.458333333332</v>
      </c>
      <c r="J19" s="8"/>
    </row>
    <row r="20" spans="2:11" ht="12">
      <c r="B20">
        <v>2000</v>
      </c>
      <c r="E20" s="10">
        <v>170000000</v>
      </c>
      <c r="F20" s="3">
        <f t="shared" si="0"/>
        <v>2000</v>
      </c>
      <c r="G20" s="5">
        <f t="shared" si="1"/>
        <v>0.000626011578280572</v>
      </c>
      <c r="H20" s="5">
        <f t="shared" si="2"/>
        <v>0.0626011578280572</v>
      </c>
      <c r="I20" s="8">
        <f t="shared" si="3"/>
        <v>100000</v>
      </c>
      <c r="J20" s="8"/>
      <c r="K20" s="6" t="s">
        <v>25</v>
      </c>
    </row>
    <row r="21" spans="2:11" ht="12">
      <c r="B21">
        <v>1800</v>
      </c>
      <c r="E21" s="10">
        <v>190000000</v>
      </c>
      <c r="F21" s="3">
        <f t="shared" si="0"/>
        <v>1800</v>
      </c>
      <c r="G21" s="5">
        <f t="shared" si="1"/>
        <v>0.0005562828434952927</v>
      </c>
      <c r="H21" s="5">
        <f t="shared" si="2"/>
        <v>0.05562828434952927</v>
      </c>
      <c r="I21" s="8">
        <f t="shared" si="3"/>
        <v>100000</v>
      </c>
      <c r="J21" s="8"/>
      <c r="K21" s="6" t="s">
        <v>26</v>
      </c>
    </row>
    <row r="22" spans="2:11" ht="12">
      <c r="B22">
        <v>1600</v>
      </c>
      <c r="E22" s="10">
        <v>190000000</v>
      </c>
      <c r="F22" s="3">
        <f t="shared" si="0"/>
        <v>1600</v>
      </c>
      <c r="G22" s="5">
        <f t="shared" si="1"/>
        <v>0</v>
      </c>
      <c r="H22" s="5">
        <f t="shared" si="2"/>
        <v>0</v>
      </c>
      <c r="I22" s="8">
        <f t="shared" si="3"/>
        <v>0</v>
      </c>
      <c r="J22" s="8"/>
      <c r="K22" s="7" t="s">
        <v>27</v>
      </c>
    </row>
    <row r="23" spans="2:10" ht="12">
      <c r="B23">
        <v>1400</v>
      </c>
      <c r="E23" s="10">
        <v>200000000</v>
      </c>
      <c r="F23" s="3">
        <f t="shared" si="0"/>
        <v>1400</v>
      </c>
      <c r="G23" s="5">
        <f t="shared" si="1"/>
        <v>0.00025649936227511994</v>
      </c>
      <c r="H23" s="5">
        <f t="shared" si="2"/>
        <v>0.025649936227511994</v>
      </c>
      <c r="I23" s="8">
        <f t="shared" si="3"/>
        <v>50000</v>
      </c>
      <c r="J23" s="8"/>
    </row>
    <row r="24" spans="2:10" ht="12">
      <c r="B24">
        <v>1200</v>
      </c>
      <c r="E24" s="10">
        <v>220000000</v>
      </c>
      <c r="F24" s="3">
        <f t="shared" si="0"/>
        <v>1200</v>
      </c>
      <c r="G24" s="5">
        <f t="shared" si="1"/>
        <v>0.00047666446744099034</v>
      </c>
      <c r="H24" s="5">
        <f t="shared" si="2"/>
        <v>0.047666446744099034</v>
      </c>
      <c r="I24" s="8">
        <f t="shared" si="3"/>
        <v>100000</v>
      </c>
      <c r="J24" s="8"/>
    </row>
    <row r="25" spans="2:10" ht="12">
      <c r="B25">
        <v>1000</v>
      </c>
      <c r="E25" s="10">
        <v>265000000</v>
      </c>
      <c r="F25" s="3">
        <f t="shared" si="0"/>
        <v>1000</v>
      </c>
      <c r="G25" s="5">
        <f t="shared" si="1"/>
        <v>0.0009309444582124016</v>
      </c>
      <c r="H25" s="5">
        <f t="shared" si="2"/>
        <v>0.09309444582124016</v>
      </c>
      <c r="I25" s="8">
        <f t="shared" si="3"/>
        <v>225000</v>
      </c>
      <c r="J25" s="8"/>
    </row>
    <row r="26" spans="2:10" ht="12">
      <c r="B26">
        <v>900</v>
      </c>
      <c r="E26" s="10">
        <v>320000000</v>
      </c>
      <c r="F26" s="3">
        <f t="shared" si="0"/>
        <v>900</v>
      </c>
      <c r="G26" s="5">
        <f t="shared" si="1"/>
        <v>0.0018876911479945857</v>
      </c>
      <c r="H26" s="5">
        <f t="shared" si="2"/>
        <v>0.18876911479945857</v>
      </c>
      <c r="I26" s="8">
        <f t="shared" si="3"/>
        <v>550000</v>
      </c>
      <c r="J26" s="8"/>
    </row>
    <row r="27" spans="2:10" ht="12">
      <c r="B27">
        <v>800</v>
      </c>
      <c r="E27" s="10">
        <v>360000000</v>
      </c>
      <c r="F27" s="3">
        <f t="shared" si="0"/>
        <v>800</v>
      </c>
      <c r="G27" s="5">
        <f t="shared" si="1"/>
        <v>0.0011785242711495059</v>
      </c>
      <c r="H27" s="5">
        <f t="shared" si="2"/>
        <v>0.11785242711495059</v>
      </c>
      <c r="I27" s="8">
        <f t="shared" si="3"/>
        <v>400000</v>
      </c>
      <c r="J27" s="8"/>
    </row>
    <row r="28" spans="2:10" ht="12">
      <c r="B28">
        <v>700</v>
      </c>
      <c r="E28" s="10">
        <v>360000000</v>
      </c>
      <c r="F28" s="3">
        <f t="shared" si="0"/>
        <v>700</v>
      </c>
      <c r="G28" s="5">
        <f t="shared" si="1"/>
        <v>0</v>
      </c>
      <c r="H28" s="5">
        <f t="shared" si="2"/>
        <v>0</v>
      </c>
      <c r="I28" s="8">
        <f t="shared" si="3"/>
        <v>0</v>
      </c>
      <c r="J28" s="8"/>
    </row>
    <row r="29" spans="2:9" ht="12">
      <c r="B29">
        <v>600</v>
      </c>
      <c r="E29" s="10">
        <v>350000000</v>
      </c>
      <c r="F29" s="3">
        <f t="shared" si="0"/>
        <v>600</v>
      </c>
      <c r="G29" s="5">
        <f t="shared" si="1"/>
        <v>-0.0002816690934772659</v>
      </c>
      <c r="H29" s="5">
        <f t="shared" si="2"/>
        <v>-0.028166909347726587</v>
      </c>
      <c r="I29" s="8">
        <f t="shared" si="3"/>
        <v>-100000</v>
      </c>
    </row>
    <row r="30" spans="2:10" ht="12">
      <c r="B30">
        <v>500</v>
      </c>
      <c r="E30" s="10">
        <v>425000000</v>
      </c>
      <c r="F30" s="3">
        <f t="shared" si="0"/>
        <v>500</v>
      </c>
      <c r="G30" s="5">
        <f t="shared" si="1"/>
        <v>0.0019434461927345659</v>
      </c>
      <c r="H30" s="5">
        <f t="shared" si="2"/>
        <v>0.1943446192734566</v>
      </c>
      <c r="I30" s="8">
        <f t="shared" si="3"/>
        <v>750000</v>
      </c>
      <c r="J30" s="8"/>
    </row>
    <row r="31" spans="2:10" ht="12">
      <c r="B31">
        <v>400</v>
      </c>
      <c r="E31" s="10">
        <v>545000000</v>
      </c>
      <c r="F31" s="3">
        <f t="shared" si="0"/>
        <v>400</v>
      </c>
      <c r="G31" s="5">
        <f t="shared" si="1"/>
        <v>0.0024900613232139435</v>
      </c>
      <c r="H31" s="5">
        <f t="shared" si="2"/>
        <v>0.24900613232139435</v>
      </c>
      <c r="I31" s="8">
        <f t="shared" si="3"/>
        <v>1200000</v>
      </c>
      <c r="J31" s="8"/>
    </row>
    <row r="32" spans="1:10" ht="12">
      <c r="A32">
        <v>350</v>
      </c>
      <c r="B32">
        <v>350</v>
      </c>
      <c r="E32" s="10">
        <v>545000000</v>
      </c>
      <c r="F32">
        <f>350</f>
        <v>350</v>
      </c>
      <c r="G32" s="5">
        <f t="shared" si="1"/>
        <v>0</v>
      </c>
      <c r="H32" s="5">
        <f t="shared" si="2"/>
        <v>0</v>
      </c>
      <c r="I32" s="8">
        <f t="shared" si="3"/>
        <v>0</v>
      </c>
      <c r="J32" s="8"/>
    </row>
    <row r="33" spans="2:10" ht="12">
      <c r="B33">
        <v>300</v>
      </c>
      <c r="E33" s="10">
        <v>610000000</v>
      </c>
      <c r="F33">
        <f>A33+B33</f>
        <v>300</v>
      </c>
      <c r="G33" s="5">
        <f t="shared" si="1"/>
        <v>0.00225600420668437</v>
      </c>
      <c r="H33" s="5">
        <f t="shared" si="2"/>
        <v>0.225600420668437</v>
      </c>
      <c r="I33" s="8">
        <f t="shared" si="3"/>
        <v>1300000</v>
      </c>
      <c r="J33" s="8"/>
    </row>
    <row r="34" spans="2:10" ht="12">
      <c r="B34">
        <v>250</v>
      </c>
      <c r="E34" s="10">
        <v>720000000</v>
      </c>
      <c r="F34">
        <f aca="true" t="shared" si="4" ref="F34:F40">A34+B34</f>
        <v>250</v>
      </c>
      <c r="G34" s="5">
        <f t="shared" si="1"/>
        <v>0.00332134859243971</v>
      </c>
      <c r="H34" s="5">
        <f t="shared" si="2"/>
        <v>0.332134859243971</v>
      </c>
      <c r="I34" s="8">
        <f t="shared" si="3"/>
        <v>2200000</v>
      </c>
      <c r="J34" s="8"/>
    </row>
    <row r="35" spans="2:10" ht="12">
      <c r="B35">
        <v>200</v>
      </c>
      <c r="E35" s="10">
        <v>900000000</v>
      </c>
      <c r="F35">
        <f t="shared" si="4"/>
        <v>200</v>
      </c>
      <c r="G35" s="5">
        <f t="shared" si="1"/>
        <v>0.004472844466388848</v>
      </c>
      <c r="H35" s="5">
        <f t="shared" si="2"/>
        <v>0.4472844466388848</v>
      </c>
      <c r="I35" s="8">
        <f t="shared" si="3"/>
        <v>3600000</v>
      </c>
      <c r="J35" s="5">
        <f>(E35/E29)^(1/(F29-F35))-1</f>
        <v>0.002363943741480412</v>
      </c>
    </row>
    <row r="36" spans="2:10" ht="12">
      <c r="B36">
        <v>150</v>
      </c>
      <c r="E36" s="10">
        <v>1200000000</v>
      </c>
      <c r="F36">
        <f t="shared" si="4"/>
        <v>150</v>
      </c>
      <c r="G36" s="5">
        <f t="shared" si="1"/>
        <v>0.0057702254348444</v>
      </c>
      <c r="H36" s="5">
        <f t="shared" si="2"/>
        <v>0.57702254348444</v>
      </c>
      <c r="I36" s="8">
        <f t="shared" si="3"/>
        <v>6000000</v>
      </c>
      <c r="J36" s="8"/>
    </row>
    <row r="37" spans="2:10" ht="12">
      <c r="B37">
        <v>100</v>
      </c>
      <c r="E37" s="10">
        <v>1625000000</v>
      </c>
      <c r="F37">
        <f t="shared" si="4"/>
        <v>100</v>
      </c>
      <c r="G37" s="5">
        <f t="shared" si="1"/>
        <v>0.0060821467769611726</v>
      </c>
      <c r="H37" s="5">
        <f t="shared" si="2"/>
        <v>0.6082146776961173</v>
      </c>
      <c r="I37" s="8">
        <f t="shared" si="3"/>
        <v>8500000</v>
      </c>
      <c r="J37" s="8"/>
    </row>
    <row r="38" spans="3:11" ht="12">
      <c r="C38">
        <v>50</v>
      </c>
      <c r="E38" s="10">
        <v>2519748000</v>
      </c>
      <c r="F38">
        <v>50</v>
      </c>
      <c r="G38" s="5">
        <f t="shared" si="1"/>
        <v>0.008811617353472467</v>
      </c>
      <c r="H38" s="5">
        <f t="shared" si="2"/>
        <v>0.8811617353472467</v>
      </c>
      <c r="I38" s="8">
        <f t="shared" si="3"/>
        <v>17894960</v>
      </c>
      <c r="J38" s="8"/>
      <c r="K38" t="s">
        <v>19</v>
      </c>
    </row>
    <row r="39" spans="3:11" ht="12">
      <c r="C39">
        <v>40</v>
      </c>
      <c r="E39" s="10">
        <v>3020000000</v>
      </c>
      <c r="F39">
        <v>40</v>
      </c>
      <c r="G39" s="5">
        <f t="shared" si="1"/>
        <v>0.018274770189675715</v>
      </c>
      <c r="H39" s="5">
        <f t="shared" si="2"/>
        <v>1.8274770189675715</v>
      </c>
      <c r="I39" s="8">
        <f t="shared" si="3"/>
        <v>50025200</v>
      </c>
      <c r="J39" s="8"/>
      <c r="K39" t="s">
        <v>21</v>
      </c>
    </row>
    <row r="40" spans="2:10" ht="12">
      <c r="B40">
        <v>25</v>
      </c>
      <c r="E40" s="10">
        <v>3900000000</v>
      </c>
      <c r="F40">
        <f t="shared" si="4"/>
        <v>25</v>
      </c>
      <c r="G40" s="5">
        <f t="shared" si="1"/>
        <v>0.017194127603451514</v>
      </c>
      <c r="H40" s="5">
        <f t="shared" si="2"/>
        <v>1.7194127603451514</v>
      </c>
      <c r="I40" s="8">
        <f t="shared" si="3"/>
        <v>58666666.666666664</v>
      </c>
      <c r="J40" s="8"/>
    </row>
    <row r="41" spans="4:10" ht="12">
      <c r="D41">
        <v>15</v>
      </c>
      <c r="E41" s="10">
        <v>4842048000</v>
      </c>
      <c r="F41">
        <v>15</v>
      </c>
      <c r="G41" s="5">
        <f t="shared" si="1"/>
        <v>0.021871879970570607</v>
      </c>
      <c r="H41" s="5">
        <f t="shared" si="2"/>
        <v>2.1871879970570607</v>
      </c>
      <c r="I41" s="8">
        <f t="shared" si="3"/>
        <v>94204800</v>
      </c>
      <c r="J41" s="8"/>
    </row>
    <row r="42" spans="3:11" ht="12">
      <c r="C42">
        <v>11</v>
      </c>
      <c r="E42" s="10">
        <v>5160000000</v>
      </c>
      <c r="F42">
        <v>11</v>
      </c>
      <c r="G42" s="5">
        <f t="shared" si="1"/>
        <v>0.016026774783012954</v>
      </c>
      <c r="H42" s="5">
        <f t="shared" si="2"/>
        <v>1.6026774783012954</v>
      </c>
      <c r="I42" s="8">
        <f t="shared" si="3"/>
        <v>79488000</v>
      </c>
      <c r="J42" s="8"/>
      <c r="K42" t="s">
        <v>21</v>
      </c>
    </row>
    <row r="43" spans="3:11" ht="12">
      <c r="C43">
        <v>10</v>
      </c>
      <c r="E43" s="10">
        <v>5284832000</v>
      </c>
      <c r="F43">
        <v>10</v>
      </c>
      <c r="G43" s="5">
        <f t="shared" si="1"/>
        <v>0.024192248062015587</v>
      </c>
      <c r="H43" s="5">
        <f t="shared" si="2"/>
        <v>2.4192248062015587</v>
      </c>
      <c r="I43" s="8">
        <f t="shared" si="3"/>
        <v>124832000</v>
      </c>
      <c r="J43" s="8"/>
      <c r="K43" t="s">
        <v>19</v>
      </c>
    </row>
    <row r="44" spans="3:11" ht="12">
      <c r="C44">
        <v>7</v>
      </c>
      <c r="E44" s="10">
        <v>5570000000</v>
      </c>
      <c r="F44">
        <v>7</v>
      </c>
      <c r="G44" s="5">
        <f t="shared" si="1"/>
        <v>0.01767241580342782</v>
      </c>
      <c r="H44" s="5">
        <f t="shared" si="2"/>
        <v>1.7672415803427821</v>
      </c>
      <c r="I44" s="8">
        <f t="shared" si="3"/>
        <v>95056000</v>
      </c>
      <c r="J44" s="8"/>
      <c r="K44" t="s">
        <v>18</v>
      </c>
    </row>
    <row r="45" spans="3:11" ht="12">
      <c r="C45">
        <v>5</v>
      </c>
      <c r="E45" s="10">
        <v>5716426000</v>
      </c>
      <c r="F45">
        <v>5</v>
      </c>
      <c r="G45" s="5">
        <f t="shared" si="1"/>
        <v>0.013058897765136468</v>
      </c>
      <c r="H45" s="5">
        <f t="shared" si="2"/>
        <v>1.3058897765136468</v>
      </c>
      <c r="I45" s="8">
        <f t="shared" si="3"/>
        <v>73213000</v>
      </c>
      <c r="J45" s="8"/>
      <c r="K45" t="s">
        <v>19</v>
      </c>
    </row>
    <row r="46" spans="3:11" ht="12">
      <c r="C46">
        <v>2</v>
      </c>
      <c r="E46" s="10">
        <v>5930000000</v>
      </c>
      <c r="F46">
        <v>2</v>
      </c>
      <c r="G46" s="5">
        <f t="shared" si="1"/>
        <v>0.012301862367021243</v>
      </c>
      <c r="H46" s="5">
        <f t="shared" si="2"/>
        <v>1.2301862367021243</v>
      </c>
      <c r="I46" s="8">
        <f t="shared" si="3"/>
        <v>71191333.33333333</v>
      </c>
      <c r="J46" s="10">
        <f>(E46/E38)^(1/(F38-F46))-1</f>
        <v>0.01799044031073249</v>
      </c>
      <c r="K46" t="s">
        <v>20</v>
      </c>
    </row>
    <row r="48" ht="12">
      <c r="K48" t="s">
        <v>28</v>
      </c>
    </row>
    <row r="49" ht="12">
      <c r="A49" t="s">
        <v>33</v>
      </c>
    </row>
    <row r="50" ht="12">
      <c r="A50" t="s">
        <v>39</v>
      </c>
    </row>
    <row r="53" ht="12">
      <c r="A53" t="s">
        <v>34</v>
      </c>
    </row>
    <row r="54" ht="12">
      <c r="A54" t="s">
        <v>35</v>
      </c>
    </row>
    <row r="56" ht="12">
      <c r="A56" t="s">
        <v>36</v>
      </c>
    </row>
    <row r="57" ht="12">
      <c r="A57" t="s">
        <v>35</v>
      </c>
    </row>
    <row r="59" ht="12">
      <c r="A59" t="s">
        <v>37</v>
      </c>
    </row>
    <row r="60" ht="12">
      <c r="A60" t="s">
        <v>35</v>
      </c>
    </row>
    <row r="62" ht="12">
      <c r="A62" t="s">
        <v>38</v>
      </c>
    </row>
    <row r="63" ht="12">
      <c r="A63" t="s">
        <v>35</v>
      </c>
    </row>
  </sheetData>
  <printOptions/>
  <pageMargins left="0.75" right="0.75" top="1" bottom="1" header="0.5" footer="0.5"/>
  <pageSetup orientation="portrait" paperSize="9" scale="9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
  <cols>
    <col min="1" max="16384" width="11.37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
  <cols>
    <col min="1" max="16384" width="11.37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Schulze</dc:creator>
  <cp:keywords/>
  <dc:description/>
  <cp:lastModifiedBy>J Laurie Snell</cp:lastModifiedBy>
  <cp:lastPrinted>1999-08-11T14:55:55Z</cp:lastPrinted>
  <dcterms:created xsi:type="dcterms:W3CDTF">1999-08-09T15:17:27Z</dcterms:created>
  <dcterms:modified xsi:type="dcterms:W3CDTF">2001-10-25T13:55:53Z</dcterms:modified>
  <cp:category/>
  <cp:version/>
  <cp:contentType/>
  <cp:contentStatus/>
</cp:coreProperties>
</file>